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807\Downloads\"/>
    </mc:Choice>
  </mc:AlternateContent>
  <xr:revisionPtr revIDLastSave="0" documentId="13_ncr:1_{CD9DCA92-55EB-4833-B9C8-1C5B023A6E86}" xr6:coauthVersionLast="47" xr6:coauthVersionMax="47" xr10:uidLastSave="{00000000-0000-0000-0000-000000000000}"/>
  <bookViews>
    <workbookView xWindow="28680" yWindow="-120" windowWidth="29040" windowHeight="15720" xr2:uid="{F904253E-6CEB-47E0-84F4-863980C7FF4F}"/>
  </bookViews>
  <sheets>
    <sheet name=" Fertilize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K27" i="1"/>
  <c r="L27" i="1"/>
  <c r="M27" i="1"/>
  <c r="K23" i="1"/>
  <c r="L23" i="1"/>
  <c r="M23" i="1"/>
  <c r="M19" i="1"/>
  <c r="L19" i="1"/>
  <c r="L29" i="1" s="1"/>
  <c r="K19" i="1"/>
  <c r="K29" i="1" s="1"/>
  <c r="J19" i="1"/>
  <c r="M14" i="1"/>
  <c r="L14" i="1"/>
  <c r="M10" i="1"/>
  <c r="L10" i="1"/>
  <c r="K10" i="1"/>
  <c r="J10" i="1"/>
  <c r="K14" i="1"/>
  <c r="J6" i="1"/>
  <c r="K6" i="1"/>
  <c r="K15" i="1" s="1"/>
  <c r="L6" i="1"/>
  <c r="L15" i="1" s="1"/>
  <c r="M6" i="1"/>
  <c r="H6" i="1"/>
  <c r="M15" i="1" l="1"/>
  <c r="M30" i="1"/>
  <c r="M29" i="1"/>
  <c r="L30" i="1"/>
  <c r="K30" i="1"/>
  <c r="J14" i="1"/>
  <c r="J15" i="1" s="1"/>
  <c r="J23" i="1"/>
  <c r="J27" i="1"/>
  <c r="J29" i="1" s="1"/>
  <c r="J30" i="1" l="1"/>
  <c r="H19" i="1"/>
  <c r="H14" i="1"/>
  <c r="H10" i="1"/>
  <c r="G23" i="1"/>
  <c r="F27" i="1"/>
  <c r="F23" i="1"/>
  <c r="E19" i="1"/>
  <c r="E23" i="1"/>
  <c r="E29" i="1" s="1"/>
  <c r="D19" i="1"/>
  <c r="F29" i="1" l="1"/>
  <c r="G19" i="1" l="1"/>
  <c r="D23" i="1"/>
  <c r="D29" i="1" s="1"/>
  <c r="H23" i="1"/>
  <c r="H29" i="1" s="1"/>
  <c r="H15" i="1"/>
  <c r="I14" i="1"/>
  <c r="G14" i="1"/>
  <c r="F14" i="1"/>
  <c r="E14" i="1"/>
  <c r="D14" i="1"/>
  <c r="I10" i="1"/>
  <c r="G10" i="1"/>
  <c r="F10" i="1"/>
  <c r="E10" i="1"/>
  <c r="D10" i="1"/>
  <c r="I6" i="1"/>
  <c r="G6" i="1"/>
  <c r="F6" i="1"/>
  <c r="E6" i="1"/>
  <c r="D6" i="1"/>
  <c r="D15" i="1" l="1"/>
  <c r="D30" i="1" s="1"/>
  <c r="I15" i="1"/>
  <c r="H30" i="1"/>
  <c r="E15" i="1"/>
  <c r="F15" i="1"/>
  <c r="G15" i="1"/>
  <c r="G30" i="1" s="1"/>
  <c r="I30" i="1"/>
  <c r="F30" i="1" l="1"/>
  <c r="E30" i="1"/>
</calcChain>
</file>

<file path=xl/sharedStrings.xml><?xml version="1.0" encoding="utf-8"?>
<sst xmlns="http://schemas.openxmlformats.org/spreadsheetml/2006/main" count="66" uniqueCount="44">
  <si>
    <t>District</t>
  </si>
  <si>
    <t>Sectors</t>
  </si>
  <si>
    <t>Delivery Location</t>
  </si>
  <si>
    <t>Organic (Kg)</t>
  </si>
  <si>
    <t>NPK (Kg)</t>
  </si>
  <si>
    <t>DAP (Kg)</t>
  </si>
  <si>
    <t>UREA (Kg)</t>
  </si>
  <si>
    <t>KCL (Kg)</t>
  </si>
  <si>
    <t>Lime (Kg)</t>
  </si>
  <si>
    <t xml:space="preserve">CYEZA </t>
  </si>
  <si>
    <t>At sector office/One site in each sector</t>
  </si>
  <si>
    <t>MUHANGA</t>
  </si>
  <si>
    <t xml:space="preserve">NYAMABUYE </t>
  </si>
  <si>
    <t xml:space="preserve">SHYOGWE </t>
  </si>
  <si>
    <t>Sub-total</t>
  </si>
  <si>
    <t xml:space="preserve"> </t>
  </si>
  <si>
    <t>Rutsiro</t>
  </si>
  <si>
    <t>Mushubati</t>
  </si>
  <si>
    <t>Boneza</t>
  </si>
  <si>
    <t>Kivumu</t>
  </si>
  <si>
    <t>Nyamasheke</t>
  </si>
  <si>
    <t>Kanjongo</t>
  </si>
  <si>
    <t>Bushenge</t>
  </si>
  <si>
    <t>Bushekeri</t>
  </si>
  <si>
    <t>Kimonyi</t>
  </si>
  <si>
    <t>Gataraga</t>
  </si>
  <si>
    <t>Musanze</t>
  </si>
  <si>
    <t>Busogo</t>
  </si>
  <si>
    <t>Rwerere</t>
  </si>
  <si>
    <t>Butaro</t>
  </si>
  <si>
    <t>Burera</t>
  </si>
  <si>
    <t>Rusarabuye</t>
  </si>
  <si>
    <t>Gitesi</t>
  </si>
  <si>
    <t>Gishyita</t>
  </si>
  <si>
    <t>Karongi</t>
  </si>
  <si>
    <t>Bwishyura</t>
  </si>
  <si>
    <t>Polyfeeds standard</t>
  </si>
  <si>
    <t>Fertilizers Delivery plan</t>
  </si>
  <si>
    <t>Lot 2 Grand Total (All Provinces)</t>
  </si>
  <si>
    <t>Lot 1 Grand Total (All Provinces)</t>
  </si>
  <si>
    <t>Grand total for two lots</t>
  </si>
  <si>
    <t>Easygro Calcium (Foliar fertilizer)(KG)</t>
  </si>
  <si>
    <t>Easygro Vegetative (Foliar fertilizer) (L)</t>
  </si>
  <si>
    <t>Easygro Fruit and Flower (Foliar fertilizer)(L)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</si>
</sst>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</font>
    <font>
      <b/>
      <sz val="12"/>
      <name val="Arial"/>
      <family val="2"/>
    </font>
    <font>
      <sz val="9"/>
      <name val="Arial"/>
    </font>
    <font>
      <b/>
      <i/>
      <sz val="9"/>
      <name val="Arial"/>
    </font>
    <font>
      <sz val="7"/>
      <name val="Times New Roman"/>
      <family val="1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E1F3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0" borderId="5" xfId="0" applyFont="1" applyBorder="1"/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13" xfId="0" applyFont="1" applyFill="1" applyBorder="1"/>
    <xf numFmtId="3" fontId="4" fillId="0" borderId="13" xfId="0" applyNumberFormat="1" applyFont="1" applyFill="1" applyBorder="1"/>
    <xf numFmtId="3" fontId="4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 indent="1"/>
    </xf>
    <xf numFmtId="3" fontId="13" fillId="0" borderId="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vertical="center" wrapText="1" inden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 indent="1"/>
    </xf>
    <xf numFmtId="3" fontId="13" fillId="0" borderId="18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7AA6-3316-4A1A-8BDE-028A602AF2AD}">
  <dimension ref="A1:Q179"/>
  <sheetViews>
    <sheetView tabSelected="1" workbookViewId="0">
      <selection activeCell="G18" sqref="G18"/>
    </sheetView>
  </sheetViews>
  <sheetFormatPr defaultRowHeight="14.5" x14ac:dyDescent="0.35"/>
  <cols>
    <col min="1" max="1" width="16.453125" customWidth="1"/>
    <col min="2" max="2" width="20.54296875" customWidth="1"/>
    <col min="3" max="3" width="29.453125" customWidth="1"/>
    <col min="4" max="4" width="12.81640625" customWidth="1"/>
    <col min="5" max="5" width="13.54296875" customWidth="1"/>
    <col min="6" max="6" width="10.26953125" customWidth="1"/>
    <col min="7" max="7" width="14" customWidth="1"/>
    <col min="9" max="9" width="16.1796875" customWidth="1"/>
    <col min="10" max="10" width="13.54296875" customWidth="1"/>
    <col min="11" max="11" width="16.08984375" customWidth="1"/>
    <col min="12" max="12" width="21.453125" customWidth="1"/>
    <col min="13" max="13" width="21.6328125" style="3" customWidth="1"/>
    <col min="14" max="14" width="20.6328125" customWidth="1"/>
  </cols>
  <sheetData>
    <row r="1" spans="1:17" ht="24" thickBot="1" x14ac:dyDescent="0.6">
      <c r="C1" s="7" t="s">
        <v>37</v>
      </c>
      <c r="D1" s="7"/>
      <c r="E1" s="2"/>
      <c r="F1" s="2"/>
      <c r="G1" s="2"/>
    </row>
    <row r="2" spans="1:17" ht="35" thickBot="1" x14ac:dyDescent="0.4">
      <c r="A2" s="4" t="s">
        <v>0</v>
      </c>
      <c r="B2" s="4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43" t="s">
        <v>8</v>
      </c>
      <c r="J2" s="52" t="s">
        <v>36</v>
      </c>
      <c r="K2" s="54" t="s">
        <v>41</v>
      </c>
      <c r="L2" s="54" t="s">
        <v>42</v>
      </c>
      <c r="M2" s="53" t="s">
        <v>43</v>
      </c>
      <c r="N2" s="5"/>
      <c r="P2" s="8"/>
      <c r="Q2" s="8"/>
    </row>
    <row r="3" spans="1:17" ht="15.5" customHeight="1" thickBot="1" x14ac:dyDescent="0.4">
      <c r="A3" s="58" t="s">
        <v>11</v>
      </c>
      <c r="B3" s="9" t="s">
        <v>9</v>
      </c>
      <c r="C3" s="10" t="s">
        <v>10</v>
      </c>
      <c r="D3" s="11">
        <v>20933.5</v>
      </c>
      <c r="E3" s="11">
        <v>554.5</v>
      </c>
      <c r="F3" s="11">
        <v>0</v>
      </c>
      <c r="G3" s="11">
        <v>154</v>
      </c>
      <c r="H3" s="12">
        <v>50</v>
      </c>
      <c r="I3" s="44">
        <v>20000</v>
      </c>
      <c r="J3" s="11">
        <v>55</v>
      </c>
      <c r="K3" s="11">
        <v>11</v>
      </c>
      <c r="L3" s="11">
        <v>20</v>
      </c>
      <c r="M3" s="11">
        <v>11</v>
      </c>
    </row>
    <row r="4" spans="1:17" ht="15.5" customHeight="1" thickBot="1" x14ac:dyDescent="0.4">
      <c r="A4" s="59"/>
      <c r="B4" s="10" t="s">
        <v>12</v>
      </c>
      <c r="C4" s="10" t="s">
        <v>10</v>
      </c>
      <c r="D4" s="11">
        <v>20933.5</v>
      </c>
      <c r="E4" s="11">
        <v>358</v>
      </c>
      <c r="F4" s="11">
        <v>0</v>
      </c>
      <c r="G4" s="11">
        <v>109</v>
      </c>
      <c r="H4" s="12">
        <v>50</v>
      </c>
      <c r="I4" s="44">
        <v>20000</v>
      </c>
      <c r="J4" s="11">
        <v>55</v>
      </c>
      <c r="K4" s="11">
        <v>11</v>
      </c>
      <c r="L4" s="11">
        <v>20</v>
      </c>
      <c r="M4" s="11">
        <v>11</v>
      </c>
    </row>
    <row r="5" spans="1:17" ht="15.5" customHeight="1" thickBot="1" x14ac:dyDescent="0.4">
      <c r="A5" s="60"/>
      <c r="B5" s="10" t="s">
        <v>13</v>
      </c>
      <c r="C5" s="10" t="s">
        <v>10</v>
      </c>
      <c r="D5" s="11">
        <v>20933</v>
      </c>
      <c r="E5" s="11">
        <v>295</v>
      </c>
      <c r="F5" s="11">
        <v>0</v>
      </c>
      <c r="G5" s="11">
        <v>94</v>
      </c>
      <c r="H5" s="12">
        <v>50</v>
      </c>
      <c r="I5" s="44">
        <v>20000</v>
      </c>
      <c r="J5" s="11">
        <v>55</v>
      </c>
      <c r="K5" s="11">
        <v>11</v>
      </c>
      <c r="L5" s="11">
        <v>15</v>
      </c>
      <c r="M5" s="11">
        <v>11</v>
      </c>
    </row>
    <row r="6" spans="1:17" ht="15" thickBot="1" x14ac:dyDescent="0.4">
      <c r="A6" s="9" t="s">
        <v>14</v>
      </c>
      <c r="B6" s="9"/>
      <c r="C6" s="9" t="s">
        <v>15</v>
      </c>
      <c r="D6" s="13">
        <f>D3+D4+D5</f>
        <v>62800</v>
      </c>
      <c r="E6" s="14">
        <f>E3+E4+E5</f>
        <v>1207.5</v>
      </c>
      <c r="F6" s="14">
        <f>F3+F4+F5</f>
        <v>0</v>
      </c>
      <c r="G6" s="14">
        <f>G3+G4+G5</f>
        <v>357</v>
      </c>
      <c r="H6" s="15">
        <f>SUM(H3:H5)</f>
        <v>150</v>
      </c>
      <c r="I6" s="45">
        <f>I3+I4+I5</f>
        <v>60000</v>
      </c>
      <c r="J6" s="11">
        <f t="shared" ref="J6:M6" si="0">J3+J4+J5</f>
        <v>165</v>
      </c>
      <c r="K6" s="11">
        <f t="shared" si="0"/>
        <v>33</v>
      </c>
      <c r="L6" s="11">
        <f t="shared" si="0"/>
        <v>55</v>
      </c>
      <c r="M6" s="11">
        <f t="shared" si="0"/>
        <v>33</v>
      </c>
    </row>
    <row r="7" spans="1:17" ht="15" thickBot="1" x14ac:dyDescent="0.4">
      <c r="A7" s="16" t="s">
        <v>16</v>
      </c>
      <c r="B7" s="10" t="s">
        <v>17</v>
      </c>
      <c r="C7" s="10" t="s">
        <v>10</v>
      </c>
      <c r="D7" s="11">
        <v>8000</v>
      </c>
      <c r="E7" s="11">
        <v>1246</v>
      </c>
      <c r="F7" s="11">
        <v>1252</v>
      </c>
      <c r="G7" s="11">
        <v>649</v>
      </c>
      <c r="H7" s="12">
        <v>50</v>
      </c>
      <c r="I7" s="44">
        <v>8000</v>
      </c>
      <c r="J7" s="11">
        <v>54</v>
      </c>
      <c r="K7" s="11">
        <v>11</v>
      </c>
      <c r="L7" s="11">
        <v>15</v>
      </c>
      <c r="M7" s="11">
        <v>11</v>
      </c>
    </row>
    <row r="8" spans="1:17" ht="15" thickBot="1" x14ac:dyDescent="0.4">
      <c r="A8" s="16"/>
      <c r="B8" s="10" t="s">
        <v>18</v>
      </c>
      <c r="C8" s="10" t="s">
        <v>10</v>
      </c>
      <c r="D8" s="11">
        <v>8000</v>
      </c>
      <c r="E8" s="11">
        <v>646</v>
      </c>
      <c r="F8" s="11">
        <v>652</v>
      </c>
      <c r="G8" s="11">
        <v>349</v>
      </c>
      <c r="H8" s="12">
        <v>50</v>
      </c>
      <c r="I8" s="44">
        <v>8000</v>
      </c>
      <c r="J8" s="11">
        <v>54</v>
      </c>
      <c r="K8" s="11">
        <v>11</v>
      </c>
      <c r="L8" s="11">
        <v>15</v>
      </c>
      <c r="M8" s="11">
        <v>11</v>
      </c>
    </row>
    <row r="9" spans="1:17" ht="15" thickBot="1" x14ac:dyDescent="0.4">
      <c r="A9" s="16"/>
      <c r="B9" s="10" t="s">
        <v>19</v>
      </c>
      <c r="C9" s="10" t="s">
        <v>10</v>
      </c>
      <c r="D9" s="11">
        <v>8000</v>
      </c>
      <c r="E9" s="11">
        <v>646</v>
      </c>
      <c r="F9" s="11">
        <v>652</v>
      </c>
      <c r="G9" s="11">
        <v>349</v>
      </c>
      <c r="H9" s="12">
        <v>60</v>
      </c>
      <c r="I9" s="44">
        <v>8000</v>
      </c>
      <c r="J9" s="11">
        <v>54</v>
      </c>
      <c r="K9" s="11">
        <v>11</v>
      </c>
      <c r="L9" s="11">
        <v>15</v>
      </c>
      <c r="M9" s="11">
        <v>11</v>
      </c>
    </row>
    <row r="10" spans="1:17" ht="15" thickBot="1" x14ac:dyDescent="0.4">
      <c r="A10" s="17" t="s">
        <v>14</v>
      </c>
      <c r="B10" s="17"/>
      <c r="C10" s="17"/>
      <c r="D10" s="14">
        <f>D7+D8+D9</f>
        <v>24000</v>
      </c>
      <c r="E10" s="14">
        <f>E7+E8+E9</f>
        <v>2538</v>
      </c>
      <c r="F10" s="14">
        <f>F7+F8+F9</f>
        <v>2556</v>
      </c>
      <c r="G10" s="14">
        <f>G7+G8+G9</f>
        <v>1347</v>
      </c>
      <c r="H10" s="15">
        <f>SUM(H7:H9)</f>
        <v>160</v>
      </c>
      <c r="I10" s="45">
        <f>I7+I8+I9</f>
        <v>24000</v>
      </c>
      <c r="J10" s="14">
        <f>SUM(J7:J9)</f>
        <v>162</v>
      </c>
      <c r="K10" s="14">
        <f>SUM(K7:K9)</f>
        <v>33</v>
      </c>
      <c r="L10" s="14">
        <f>SUM(L7:L9)</f>
        <v>45</v>
      </c>
      <c r="M10" s="14">
        <f>SUM(M7:M9)</f>
        <v>33</v>
      </c>
    </row>
    <row r="11" spans="1:17" ht="15" thickBot="1" x14ac:dyDescent="0.4">
      <c r="A11" s="16" t="s">
        <v>20</v>
      </c>
      <c r="B11" s="9" t="s">
        <v>21</v>
      </c>
      <c r="C11" s="10" t="s">
        <v>10</v>
      </c>
      <c r="D11" s="11">
        <v>10037</v>
      </c>
      <c r="E11" s="11">
        <v>1372</v>
      </c>
      <c r="F11" s="11">
        <v>912</v>
      </c>
      <c r="G11" s="11">
        <v>704</v>
      </c>
      <c r="H11" s="12">
        <v>60</v>
      </c>
      <c r="I11" s="44">
        <v>11667</v>
      </c>
      <c r="J11" s="11">
        <v>54</v>
      </c>
      <c r="K11" s="11">
        <v>11</v>
      </c>
      <c r="L11" s="11">
        <v>15</v>
      </c>
      <c r="M11" s="11">
        <v>11</v>
      </c>
    </row>
    <row r="12" spans="1:17" ht="15" thickBot="1" x14ac:dyDescent="0.4">
      <c r="A12" s="16"/>
      <c r="B12" s="9" t="s">
        <v>22</v>
      </c>
      <c r="C12" s="10" t="s">
        <v>10</v>
      </c>
      <c r="D12" s="11">
        <v>10038</v>
      </c>
      <c r="E12" s="11">
        <v>1229</v>
      </c>
      <c r="F12" s="11">
        <v>832</v>
      </c>
      <c r="G12" s="11">
        <v>639</v>
      </c>
      <c r="H12" s="12">
        <v>60</v>
      </c>
      <c r="I12" s="44">
        <v>11666.5</v>
      </c>
      <c r="J12" s="11">
        <v>54</v>
      </c>
      <c r="K12" s="11">
        <v>11</v>
      </c>
      <c r="L12" s="11">
        <v>15</v>
      </c>
      <c r="M12" s="11">
        <v>11</v>
      </c>
    </row>
    <row r="13" spans="1:17" ht="15" thickBot="1" x14ac:dyDescent="0.4">
      <c r="A13" s="16"/>
      <c r="B13" s="10" t="s">
        <v>23</v>
      </c>
      <c r="C13" s="10" t="s">
        <v>10</v>
      </c>
      <c r="D13" s="11">
        <v>10037</v>
      </c>
      <c r="E13" s="11">
        <v>539</v>
      </c>
      <c r="F13" s="11">
        <v>484</v>
      </c>
      <c r="G13" s="11">
        <v>294</v>
      </c>
      <c r="H13" s="12">
        <v>60</v>
      </c>
      <c r="I13" s="44">
        <v>11666.5</v>
      </c>
      <c r="J13" s="11">
        <v>54</v>
      </c>
      <c r="K13" s="11">
        <v>11</v>
      </c>
      <c r="L13" s="11">
        <v>15</v>
      </c>
      <c r="M13" s="11">
        <v>11</v>
      </c>
    </row>
    <row r="14" spans="1:17" ht="15" thickBot="1" x14ac:dyDescent="0.4">
      <c r="A14" s="17" t="s">
        <v>14</v>
      </c>
      <c r="B14" s="17"/>
      <c r="C14" s="17"/>
      <c r="D14" s="14">
        <f>D11+D12+D13</f>
        <v>30112</v>
      </c>
      <c r="E14" s="14">
        <f>E11+E12+E13</f>
        <v>3140</v>
      </c>
      <c r="F14" s="14">
        <f>F11+F12+F13</f>
        <v>2228</v>
      </c>
      <c r="G14" s="14">
        <f>G11+G12+G13</f>
        <v>1637</v>
      </c>
      <c r="H14" s="15">
        <f>SUM(H11:H13)</f>
        <v>180</v>
      </c>
      <c r="I14" s="45">
        <f>I11+I12+I13</f>
        <v>35000</v>
      </c>
      <c r="J14" s="14">
        <f>SUM(J11:J13)</f>
        <v>162</v>
      </c>
      <c r="K14" s="14">
        <f t="shared" ref="K14" si="1">SUM(K11:K13)</f>
        <v>33</v>
      </c>
      <c r="L14" s="14">
        <f>SUM(L11:L13)</f>
        <v>45</v>
      </c>
      <c r="M14" s="14">
        <f>SUM(M11:M13)</f>
        <v>33</v>
      </c>
    </row>
    <row r="15" spans="1:17" ht="16" thickBot="1" x14ac:dyDescent="0.4">
      <c r="A15" s="18" t="s">
        <v>39</v>
      </c>
      <c r="B15" s="18"/>
      <c r="C15" s="18"/>
      <c r="D15" s="19">
        <f t="shared" ref="D15:M15" si="2">D6+D10+D14</f>
        <v>116912</v>
      </c>
      <c r="E15" s="19">
        <f t="shared" si="2"/>
        <v>6885.5</v>
      </c>
      <c r="F15" s="19">
        <f t="shared" si="2"/>
        <v>4784</v>
      </c>
      <c r="G15" s="19">
        <f t="shared" si="2"/>
        <v>3341</v>
      </c>
      <c r="H15" s="39">
        <f t="shared" si="2"/>
        <v>490</v>
      </c>
      <c r="I15" s="46">
        <f t="shared" si="2"/>
        <v>119000</v>
      </c>
      <c r="J15" s="19">
        <f t="shared" si="2"/>
        <v>489</v>
      </c>
      <c r="K15" s="19">
        <f t="shared" si="2"/>
        <v>99</v>
      </c>
      <c r="L15" s="19">
        <f t="shared" si="2"/>
        <v>145</v>
      </c>
      <c r="M15" s="19">
        <f t="shared" si="2"/>
        <v>99</v>
      </c>
    </row>
    <row r="16" spans="1:17" ht="15" thickBot="1" x14ac:dyDescent="0.4">
      <c r="A16" s="55" t="s">
        <v>26</v>
      </c>
      <c r="B16" s="20" t="s">
        <v>24</v>
      </c>
      <c r="C16" s="10" t="s">
        <v>10</v>
      </c>
      <c r="D16" s="22">
        <v>9416.5</v>
      </c>
      <c r="E16" s="22"/>
      <c r="F16" s="22"/>
      <c r="G16" s="22"/>
      <c r="H16" s="23">
        <v>376</v>
      </c>
      <c r="I16" s="47"/>
      <c r="J16" s="11">
        <v>54</v>
      </c>
      <c r="K16" s="11">
        <v>11</v>
      </c>
      <c r="L16" s="11">
        <v>15</v>
      </c>
      <c r="M16" s="11">
        <v>11</v>
      </c>
    </row>
    <row r="17" spans="1:13" ht="15" thickBot="1" x14ac:dyDescent="0.4">
      <c r="A17" s="56"/>
      <c r="B17" s="21" t="s">
        <v>25</v>
      </c>
      <c r="C17" s="10" t="s">
        <v>10</v>
      </c>
      <c r="D17" s="22">
        <v>9416.5</v>
      </c>
      <c r="E17" s="22">
        <v>358.5</v>
      </c>
      <c r="F17" s="22"/>
      <c r="G17" s="22">
        <v>260</v>
      </c>
      <c r="H17" s="23"/>
      <c r="I17" s="47"/>
      <c r="J17" s="11">
        <v>54</v>
      </c>
      <c r="K17" s="11">
        <v>11</v>
      </c>
      <c r="L17" s="11">
        <v>15</v>
      </c>
      <c r="M17" s="11">
        <v>11</v>
      </c>
    </row>
    <row r="18" spans="1:13" ht="15" thickBot="1" x14ac:dyDescent="0.4">
      <c r="A18" s="57"/>
      <c r="B18" s="21" t="s">
        <v>27</v>
      </c>
      <c r="C18" s="10" t="s">
        <v>10</v>
      </c>
      <c r="D18" s="22">
        <v>9416.5</v>
      </c>
      <c r="E18" s="22">
        <v>358.5</v>
      </c>
      <c r="F18" s="22">
        <v>159</v>
      </c>
      <c r="G18" s="22">
        <v>265</v>
      </c>
      <c r="H18" s="23">
        <v>120</v>
      </c>
      <c r="I18" s="47"/>
      <c r="J18" s="11">
        <v>54</v>
      </c>
      <c r="K18" s="11">
        <v>11</v>
      </c>
      <c r="L18" s="11">
        <v>15</v>
      </c>
      <c r="M18" s="11">
        <v>11</v>
      </c>
    </row>
    <row r="19" spans="1:13" ht="15" thickBot="1" x14ac:dyDescent="0.4">
      <c r="A19" s="18" t="s">
        <v>14</v>
      </c>
      <c r="B19" s="18"/>
      <c r="C19" s="18"/>
      <c r="D19" s="24">
        <f>SUM(D16:D18)</f>
        <v>28249.5</v>
      </c>
      <c r="E19" s="25">
        <f>SUM(E17:E18)</f>
        <v>717</v>
      </c>
      <c r="F19" s="22">
        <v>159</v>
      </c>
      <c r="G19" s="24">
        <f>SUM(G17:G18)</f>
        <v>525</v>
      </c>
      <c r="H19" s="30">
        <f>SUM(H16:H18)</f>
        <v>496</v>
      </c>
      <c r="I19" s="48"/>
      <c r="J19" s="26">
        <f>SUM(J16:J18)</f>
        <v>162</v>
      </c>
      <c r="K19" s="26">
        <f>SUM(K16:K18)</f>
        <v>33</v>
      </c>
      <c r="L19" s="26">
        <f>SUM(L16:L18)</f>
        <v>45</v>
      </c>
      <c r="M19" s="26">
        <f>SUM(M16:M18)</f>
        <v>33</v>
      </c>
    </row>
    <row r="20" spans="1:13" ht="15" thickBot="1" x14ac:dyDescent="0.4">
      <c r="A20" s="55" t="s">
        <v>30</v>
      </c>
      <c r="B20" s="21" t="s">
        <v>28</v>
      </c>
      <c r="C20" s="10" t="s">
        <v>10</v>
      </c>
      <c r="D20" s="22">
        <v>7817</v>
      </c>
      <c r="E20" s="22">
        <v>246</v>
      </c>
      <c r="F20" s="22">
        <v>190</v>
      </c>
      <c r="G20" s="22">
        <v>249</v>
      </c>
      <c r="H20" s="23">
        <v>60</v>
      </c>
      <c r="I20" s="47"/>
      <c r="J20" s="11">
        <v>54</v>
      </c>
      <c r="K20" s="11">
        <v>11</v>
      </c>
      <c r="L20" s="11">
        <v>15</v>
      </c>
      <c r="M20" s="11">
        <v>11</v>
      </c>
    </row>
    <row r="21" spans="1:13" ht="15" thickBot="1" x14ac:dyDescent="0.4">
      <c r="A21" s="56"/>
      <c r="B21" s="21" t="s">
        <v>29</v>
      </c>
      <c r="C21" s="10" t="s">
        <v>10</v>
      </c>
      <c r="D21" s="22">
        <v>7816.5</v>
      </c>
      <c r="E21" s="22">
        <v>196</v>
      </c>
      <c r="F21" s="22">
        <v>165</v>
      </c>
      <c r="G21" s="22">
        <v>124.4</v>
      </c>
      <c r="H21" s="23"/>
      <c r="I21" s="47"/>
      <c r="J21" s="11">
        <v>54</v>
      </c>
      <c r="K21" s="11">
        <v>11</v>
      </c>
      <c r="L21" s="11">
        <v>15</v>
      </c>
      <c r="M21" s="11">
        <v>11</v>
      </c>
    </row>
    <row r="22" spans="1:13" ht="15" thickBot="1" x14ac:dyDescent="0.4">
      <c r="A22" s="57"/>
      <c r="B22" s="21" t="s">
        <v>31</v>
      </c>
      <c r="C22" s="10" t="s">
        <v>10</v>
      </c>
      <c r="D22" s="22">
        <v>7816.5</v>
      </c>
      <c r="E22" s="22">
        <v>120</v>
      </c>
      <c r="F22" s="22"/>
      <c r="G22" s="22">
        <v>149</v>
      </c>
      <c r="H22" s="23">
        <v>70</v>
      </c>
      <c r="I22" s="47"/>
      <c r="J22" s="11">
        <v>54</v>
      </c>
      <c r="K22" s="11">
        <v>13</v>
      </c>
      <c r="L22" s="11">
        <v>15</v>
      </c>
      <c r="M22" s="11">
        <v>11</v>
      </c>
    </row>
    <row r="23" spans="1:13" ht="15" thickBot="1" x14ac:dyDescent="0.4">
      <c r="A23" s="27" t="s">
        <v>14</v>
      </c>
      <c r="B23" s="27"/>
      <c r="C23" s="27"/>
      <c r="D23" s="25">
        <f>SUM(D20:D22)</f>
        <v>23450</v>
      </c>
      <c r="E23" s="25">
        <f>SUM(E20:E22)</f>
        <v>562</v>
      </c>
      <c r="F23" s="25">
        <f>SUM(F20:F22)</f>
        <v>355</v>
      </c>
      <c r="G23" s="28">
        <f>SUM(G20:G22)</f>
        <v>522.4</v>
      </c>
      <c r="H23" s="30">
        <f>SUM(H20:H22)</f>
        <v>130</v>
      </c>
      <c r="I23" s="48"/>
      <c r="J23" s="26">
        <f>SUM(J20:J22)</f>
        <v>162</v>
      </c>
      <c r="K23" s="26">
        <f t="shared" ref="K23:M23" si="3">SUM(K20:K22)</f>
        <v>35</v>
      </c>
      <c r="L23" s="26">
        <f t="shared" si="3"/>
        <v>45</v>
      </c>
      <c r="M23" s="26">
        <f t="shared" si="3"/>
        <v>33</v>
      </c>
    </row>
    <row r="24" spans="1:13" ht="15" thickBot="1" x14ac:dyDescent="0.4">
      <c r="A24" s="55" t="s">
        <v>34</v>
      </c>
      <c r="B24" s="20" t="s">
        <v>32</v>
      </c>
      <c r="C24" s="10" t="s">
        <v>10</v>
      </c>
      <c r="D24" s="22">
        <v>19700</v>
      </c>
      <c r="E24" s="22"/>
      <c r="F24" s="22"/>
      <c r="G24" s="22"/>
      <c r="H24" s="23"/>
      <c r="I24" s="47"/>
      <c r="J24" s="11">
        <v>54</v>
      </c>
      <c r="K24" s="11">
        <v>15</v>
      </c>
      <c r="L24" s="11">
        <v>15</v>
      </c>
      <c r="M24" s="11">
        <v>11</v>
      </c>
    </row>
    <row r="25" spans="1:13" ht="15" thickBot="1" x14ac:dyDescent="0.4">
      <c r="A25" s="56"/>
      <c r="B25" s="20" t="s">
        <v>33</v>
      </c>
      <c r="C25" s="10" t="s">
        <v>10</v>
      </c>
      <c r="D25" s="22">
        <v>19700</v>
      </c>
      <c r="E25" s="22"/>
      <c r="F25" s="22"/>
      <c r="G25" s="22"/>
      <c r="H25" s="23"/>
      <c r="I25" s="47"/>
      <c r="J25" s="11">
        <v>54</v>
      </c>
      <c r="K25" s="11">
        <v>15</v>
      </c>
      <c r="L25" s="11">
        <v>15</v>
      </c>
      <c r="M25" s="11">
        <v>11</v>
      </c>
    </row>
    <row r="26" spans="1:13" ht="15" thickBot="1" x14ac:dyDescent="0.4">
      <c r="A26" s="57"/>
      <c r="B26" s="21" t="s">
        <v>35</v>
      </c>
      <c r="C26" s="10" t="s">
        <v>10</v>
      </c>
      <c r="D26" s="22">
        <v>19700</v>
      </c>
      <c r="E26" s="22">
        <v>894</v>
      </c>
      <c r="F26" s="22">
        <v>264</v>
      </c>
      <c r="G26" s="22">
        <v>520</v>
      </c>
      <c r="H26" s="23">
        <v>150</v>
      </c>
      <c r="I26" s="47"/>
      <c r="J26" s="11">
        <v>54</v>
      </c>
      <c r="K26" s="11">
        <v>15</v>
      </c>
      <c r="L26" s="11">
        <v>15</v>
      </c>
      <c r="M26" s="11">
        <v>11</v>
      </c>
    </row>
    <row r="27" spans="1:13" ht="15" thickBot="1" x14ac:dyDescent="0.4">
      <c r="A27" s="27" t="s">
        <v>14</v>
      </c>
      <c r="B27" s="27"/>
      <c r="C27" s="27"/>
      <c r="D27" s="24">
        <v>59100</v>
      </c>
      <c r="E27" s="24">
        <v>894</v>
      </c>
      <c r="F27" s="24">
        <f>SUM(F25:F26)</f>
        <v>264</v>
      </c>
      <c r="G27" s="24">
        <v>520</v>
      </c>
      <c r="H27" s="40">
        <v>150</v>
      </c>
      <c r="I27" s="49"/>
      <c r="J27" s="26">
        <f>SUM(J24:J26)</f>
        <v>162</v>
      </c>
      <c r="K27" s="26">
        <f t="shared" ref="K27:M27" si="4">SUM(K24:K26)</f>
        <v>45</v>
      </c>
      <c r="L27" s="26">
        <f t="shared" si="4"/>
        <v>45</v>
      </c>
      <c r="M27" s="26">
        <f t="shared" si="4"/>
        <v>33</v>
      </c>
    </row>
    <row r="28" spans="1:13" ht="15" thickBot="1" x14ac:dyDescent="0.4">
      <c r="A28" s="29"/>
      <c r="B28" s="29"/>
      <c r="C28" s="29"/>
      <c r="D28" s="24"/>
      <c r="E28" s="24"/>
      <c r="F28" s="24"/>
      <c r="G28" s="25"/>
      <c r="H28" s="30"/>
      <c r="I28" s="48"/>
      <c r="J28" s="11"/>
      <c r="K28" s="11"/>
      <c r="L28" s="11"/>
      <c r="M28" s="11"/>
    </row>
    <row r="29" spans="1:13" ht="15" thickBot="1" x14ac:dyDescent="0.4">
      <c r="A29" s="18" t="s">
        <v>38</v>
      </c>
      <c r="B29" s="18"/>
      <c r="C29" s="18"/>
      <c r="D29" s="31">
        <f>D19+D23+D27</f>
        <v>110799.5</v>
      </c>
      <c r="E29" s="31">
        <f>E27+E23+E19</f>
        <v>2173</v>
      </c>
      <c r="F29" s="31">
        <f>F27+F23+F19</f>
        <v>778</v>
      </c>
      <c r="G29" s="31">
        <v>1567.4</v>
      </c>
      <c r="H29" s="41">
        <f>H27+H23+H19</f>
        <v>776</v>
      </c>
      <c r="I29" s="50">
        <f t="shared" ref="I29:M29" si="5">I27+I23+I19</f>
        <v>0</v>
      </c>
      <c r="J29" s="32">
        <f t="shared" si="5"/>
        <v>486</v>
      </c>
      <c r="K29" s="32">
        <f t="shared" si="5"/>
        <v>113</v>
      </c>
      <c r="L29" s="32">
        <f t="shared" si="5"/>
        <v>135</v>
      </c>
      <c r="M29" s="32">
        <f t="shared" si="5"/>
        <v>99</v>
      </c>
    </row>
    <row r="30" spans="1:13" ht="34" customHeight="1" thickBot="1" x14ac:dyDescent="0.55000000000000004">
      <c r="A30" s="33" t="s">
        <v>40</v>
      </c>
      <c r="B30" s="34"/>
      <c r="C30" s="34"/>
      <c r="D30" s="35">
        <f t="shared" ref="D30:I30" si="6">D29+D15</f>
        <v>227711.5</v>
      </c>
      <c r="E30" s="35">
        <f t="shared" si="6"/>
        <v>9058.5</v>
      </c>
      <c r="F30" s="35">
        <f t="shared" si="6"/>
        <v>5562</v>
      </c>
      <c r="G30" s="35">
        <f t="shared" si="6"/>
        <v>4908.3999999999996</v>
      </c>
      <c r="H30" s="36">
        <f t="shared" si="6"/>
        <v>1266</v>
      </c>
      <c r="I30" s="51">
        <f t="shared" si="6"/>
        <v>119000</v>
      </c>
      <c r="J30" s="42">
        <f>J27+J23+J19+J14+J10+J6</f>
        <v>975</v>
      </c>
      <c r="K30" s="37">
        <f t="shared" ref="K30:M30" si="7">K27+K23+K19+K14+K10+K6</f>
        <v>212</v>
      </c>
      <c r="L30" s="37">
        <f t="shared" si="7"/>
        <v>280</v>
      </c>
      <c r="M30" s="38">
        <f t="shared" si="7"/>
        <v>198</v>
      </c>
    </row>
    <row r="31" spans="1:13" x14ac:dyDescent="0.35">
      <c r="M31"/>
    </row>
    <row r="32" spans="1:13" x14ac:dyDescent="0.35">
      <c r="M32"/>
    </row>
    <row r="33" spans="13:13" x14ac:dyDescent="0.35">
      <c r="M33"/>
    </row>
    <row r="34" spans="13:13" x14ac:dyDescent="0.35">
      <c r="M34"/>
    </row>
    <row r="35" spans="13:13" x14ac:dyDescent="0.35">
      <c r="M35"/>
    </row>
    <row r="36" spans="13:13" x14ac:dyDescent="0.35">
      <c r="M36"/>
    </row>
    <row r="37" spans="13:13" x14ac:dyDescent="0.35">
      <c r="M37"/>
    </row>
    <row r="38" spans="13:13" x14ac:dyDescent="0.35">
      <c r="M38"/>
    </row>
    <row r="39" spans="13:13" x14ac:dyDescent="0.35">
      <c r="M39"/>
    </row>
    <row r="40" spans="13:13" x14ac:dyDescent="0.35">
      <c r="M40"/>
    </row>
    <row r="41" spans="13:13" x14ac:dyDescent="0.35">
      <c r="M41"/>
    </row>
    <row r="42" spans="13:13" x14ac:dyDescent="0.35">
      <c r="M42"/>
    </row>
    <row r="43" spans="13:13" x14ac:dyDescent="0.35">
      <c r="M43"/>
    </row>
    <row r="44" spans="13:13" x14ac:dyDescent="0.35">
      <c r="M44"/>
    </row>
    <row r="45" spans="13:13" x14ac:dyDescent="0.35">
      <c r="M45"/>
    </row>
    <row r="46" spans="13:13" x14ac:dyDescent="0.35">
      <c r="M46"/>
    </row>
    <row r="47" spans="13:13" x14ac:dyDescent="0.35">
      <c r="M47"/>
    </row>
    <row r="48" spans="13:13" x14ac:dyDescent="0.35">
      <c r="M48"/>
    </row>
    <row r="49" spans="13:13" x14ac:dyDescent="0.35">
      <c r="M49"/>
    </row>
    <row r="50" spans="13:13" x14ac:dyDescent="0.35">
      <c r="M50"/>
    </row>
    <row r="51" spans="13:13" x14ac:dyDescent="0.35">
      <c r="M51"/>
    </row>
    <row r="52" spans="13:13" x14ac:dyDescent="0.35">
      <c r="M52"/>
    </row>
    <row r="53" spans="13:13" x14ac:dyDescent="0.35">
      <c r="M53"/>
    </row>
    <row r="54" spans="13:13" x14ac:dyDescent="0.35">
      <c r="M54"/>
    </row>
    <row r="55" spans="13:13" x14ac:dyDescent="0.35">
      <c r="M55"/>
    </row>
    <row r="56" spans="13:13" x14ac:dyDescent="0.35">
      <c r="M56"/>
    </row>
    <row r="57" spans="13:13" x14ac:dyDescent="0.35">
      <c r="M57"/>
    </row>
    <row r="58" spans="13:13" x14ac:dyDescent="0.35">
      <c r="M58"/>
    </row>
    <row r="59" spans="13:13" x14ac:dyDescent="0.35">
      <c r="M59"/>
    </row>
    <row r="60" spans="13:13" x14ac:dyDescent="0.35">
      <c r="M60"/>
    </row>
    <row r="61" spans="13:13" x14ac:dyDescent="0.35">
      <c r="M61"/>
    </row>
    <row r="62" spans="13:13" x14ac:dyDescent="0.35">
      <c r="M62"/>
    </row>
    <row r="63" spans="13:13" x14ac:dyDescent="0.35">
      <c r="M63"/>
    </row>
    <row r="64" spans="13:13" x14ac:dyDescent="0.35">
      <c r="M64"/>
    </row>
    <row r="65" spans="13:13" x14ac:dyDescent="0.35">
      <c r="M65"/>
    </row>
    <row r="66" spans="13:13" x14ac:dyDescent="0.35">
      <c r="M66"/>
    </row>
    <row r="67" spans="13:13" x14ac:dyDescent="0.35">
      <c r="M67"/>
    </row>
    <row r="68" spans="13:13" x14ac:dyDescent="0.35">
      <c r="M68"/>
    </row>
    <row r="69" spans="13:13" x14ac:dyDescent="0.35">
      <c r="M69"/>
    </row>
    <row r="70" spans="13:13" x14ac:dyDescent="0.35">
      <c r="M70"/>
    </row>
    <row r="71" spans="13:13" x14ac:dyDescent="0.35">
      <c r="M71"/>
    </row>
    <row r="72" spans="13:13" x14ac:dyDescent="0.35">
      <c r="M72"/>
    </row>
    <row r="73" spans="13:13" x14ac:dyDescent="0.35">
      <c r="M73"/>
    </row>
    <row r="74" spans="13:13" x14ac:dyDescent="0.35">
      <c r="M74"/>
    </row>
    <row r="75" spans="13:13" x14ac:dyDescent="0.35">
      <c r="M75"/>
    </row>
    <row r="76" spans="13:13" x14ac:dyDescent="0.35">
      <c r="M76"/>
    </row>
    <row r="77" spans="13:13" x14ac:dyDescent="0.35">
      <c r="M77"/>
    </row>
    <row r="78" spans="13:13" x14ac:dyDescent="0.35">
      <c r="M78"/>
    </row>
    <row r="79" spans="13:13" x14ac:dyDescent="0.35">
      <c r="M79"/>
    </row>
    <row r="80" spans="13:13" x14ac:dyDescent="0.35">
      <c r="M80"/>
    </row>
    <row r="81" spans="13:13" x14ac:dyDescent="0.35">
      <c r="M81"/>
    </row>
    <row r="82" spans="13:13" x14ac:dyDescent="0.35">
      <c r="M82"/>
    </row>
    <row r="83" spans="13:13" x14ac:dyDescent="0.35">
      <c r="M83"/>
    </row>
    <row r="84" spans="13:13" x14ac:dyDescent="0.35">
      <c r="M84"/>
    </row>
    <row r="85" spans="13:13" x14ac:dyDescent="0.35">
      <c r="M85"/>
    </row>
    <row r="86" spans="13:13" x14ac:dyDescent="0.35">
      <c r="M86"/>
    </row>
    <row r="87" spans="13:13" x14ac:dyDescent="0.35">
      <c r="M87"/>
    </row>
    <row r="88" spans="13:13" x14ac:dyDescent="0.35">
      <c r="M88"/>
    </row>
    <row r="89" spans="13:13" x14ac:dyDescent="0.35">
      <c r="M89"/>
    </row>
    <row r="90" spans="13:13" x14ac:dyDescent="0.35">
      <c r="M90"/>
    </row>
    <row r="91" spans="13:13" x14ac:dyDescent="0.35">
      <c r="M91"/>
    </row>
    <row r="92" spans="13:13" x14ac:dyDescent="0.35">
      <c r="M92"/>
    </row>
    <row r="93" spans="13:13" x14ac:dyDescent="0.35">
      <c r="M93"/>
    </row>
    <row r="94" spans="13:13" x14ac:dyDescent="0.35">
      <c r="M94"/>
    </row>
    <row r="95" spans="13:13" x14ac:dyDescent="0.35">
      <c r="M95"/>
    </row>
    <row r="96" spans="13:13" x14ac:dyDescent="0.35">
      <c r="M96"/>
    </row>
    <row r="97" spans="13:13" x14ac:dyDescent="0.35">
      <c r="M97"/>
    </row>
    <row r="98" spans="13:13" x14ac:dyDescent="0.35">
      <c r="M98"/>
    </row>
    <row r="99" spans="13:13" x14ac:dyDescent="0.35">
      <c r="M99"/>
    </row>
    <row r="100" spans="13:13" x14ac:dyDescent="0.35">
      <c r="M100"/>
    </row>
    <row r="101" spans="13:13" x14ac:dyDescent="0.35">
      <c r="M101"/>
    </row>
    <row r="102" spans="13:13" x14ac:dyDescent="0.35">
      <c r="M102"/>
    </row>
    <row r="103" spans="13:13" x14ac:dyDescent="0.35">
      <c r="M103"/>
    </row>
    <row r="104" spans="13:13" x14ac:dyDescent="0.35">
      <c r="M104"/>
    </row>
    <row r="105" spans="13:13" x14ac:dyDescent="0.35">
      <c r="M105"/>
    </row>
    <row r="106" spans="13:13" x14ac:dyDescent="0.35">
      <c r="M106"/>
    </row>
    <row r="107" spans="13:13" x14ac:dyDescent="0.35">
      <c r="M107"/>
    </row>
    <row r="108" spans="13:13" x14ac:dyDescent="0.35">
      <c r="M108"/>
    </row>
    <row r="109" spans="13:13" x14ac:dyDescent="0.35">
      <c r="M109"/>
    </row>
    <row r="110" spans="13:13" x14ac:dyDescent="0.35">
      <c r="M110"/>
    </row>
    <row r="111" spans="13:13" x14ac:dyDescent="0.35">
      <c r="M111"/>
    </row>
    <row r="112" spans="13:13" x14ac:dyDescent="0.35">
      <c r="M112"/>
    </row>
    <row r="113" spans="13:13" x14ac:dyDescent="0.35">
      <c r="M113"/>
    </row>
    <row r="114" spans="13:13" x14ac:dyDescent="0.35">
      <c r="M114"/>
    </row>
    <row r="115" spans="13:13" x14ac:dyDescent="0.35">
      <c r="M115"/>
    </row>
    <row r="116" spans="13:13" x14ac:dyDescent="0.35">
      <c r="M116"/>
    </row>
    <row r="117" spans="13:13" x14ac:dyDescent="0.35">
      <c r="M117"/>
    </row>
    <row r="118" spans="13:13" x14ac:dyDescent="0.35">
      <c r="M118"/>
    </row>
    <row r="119" spans="13:13" x14ac:dyDescent="0.35">
      <c r="M119"/>
    </row>
    <row r="120" spans="13:13" x14ac:dyDescent="0.35">
      <c r="M120"/>
    </row>
    <row r="121" spans="13:13" x14ac:dyDescent="0.35">
      <c r="M121"/>
    </row>
    <row r="122" spans="13:13" x14ac:dyDescent="0.35">
      <c r="M122"/>
    </row>
    <row r="123" spans="13:13" x14ac:dyDescent="0.35">
      <c r="M123"/>
    </row>
    <row r="124" spans="13:13" x14ac:dyDescent="0.35">
      <c r="M124"/>
    </row>
    <row r="125" spans="13:13" x14ac:dyDescent="0.35">
      <c r="M125"/>
    </row>
    <row r="126" spans="13:13" x14ac:dyDescent="0.35">
      <c r="M126"/>
    </row>
    <row r="127" spans="13:13" x14ac:dyDescent="0.35">
      <c r="M127"/>
    </row>
    <row r="128" spans="13:13" x14ac:dyDescent="0.35">
      <c r="M128"/>
    </row>
    <row r="129" spans="13:13" x14ac:dyDescent="0.35">
      <c r="M129"/>
    </row>
    <row r="130" spans="13:13" x14ac:dyDescent="0.35">
      <c r="M130"/>
    </row>
    <row r="131" spans="13:13" x14ac:dyDescent="0.35">
      <c r="M131"/>
    </row>
    <row r="132" spans="13:13" x14ac:dyDescent="0.35">
      <c r="M132"/>
    </row>
    <row r="133" spans="13:13" x14ac:dyDescent="0.35">
      <c r="M133"/>
    </row>
    <row r="134" spans="13:13" x14ac:dyDescent="0.35">
      <c r="M134"/>
    </row>
    <row r="135" spans="13:13" x14ac:dyDescent="0.35">
      <c r="M135"/>
    </row>
    <row r="136" spans="13:13" x14ac:dyDescent="0.35">
      <c r="M136"/>
    </row>
    <row r="137" spans="13:13" x14ac:dyDescent="0.35">
      <c r="M137"/>
    </row>
    <row r="138" spans="13:13" x14ac:dyDescent="0.35">
      <c r="M138"/>
    </row>
    <row r="139" spans="13:13" x14ac:dyDescent="0.35">
      <c r="M139"/>
    </row>
    <row r="140" spans="13:13" x14ac:dyDescent="0.35">
      <c r="M140"/>
    </row>
    <row r="141" spans="13:13" x14ac:dyDescent="0.35">
      <c r="M141"/>
    </row>
    <row r="142" spans="13:13" x14ac:dyDescent="0.35">
      <c r="M142"/>
    </row>
    <row r="143" spans="13:13" x14ac:dyDescent="0.35">
      <c r="M143"/>
    </row>
    <row r="144" spans="13:13" x14ac:dyDescent="0.35">
      <c r="M144"/>
    </row>
    <row r="145" spans="13:13" x14ac:dyDescent="0.35">
      <c r="M145"/>
    </row>
    <row r="146" spans="13:13" x14ac:dyDescent="0.35">
      <c r="M146"/>
    </row>
    <row r="147" spans="13:13" x14ac:dyDescent="0.35">
      <c r="M147"/>
    </row>
    <row r="148" spans="13:13" x14ac:dyDescent="0.35">
      <c r="M148"/>
    </row>
    <row r="149" spans="13:13" x14ac:dyDescent="0.35">
      <c r="M149"/>
    </row>
    <row r="150" spans="13:13" x14ac:dyDescent="0.35">
      <c r="M150"/>
    </row>
    <row r="151" spans="13:13" x14ac:dyDescent="0.35">
      <c r="M151"/>
    </row>
    <row r="152" spans="13:13" x14ac:dyDescent="0.35">
      <c r="M152"/>
    </row>
    <row r="153" spans="13:13" x14ac:dyDescent="0.35">
      <c r="M153"/>
    </row>
    <row r="154" spans="13:13" x14ac:dyDescent="0.35">
      <c r="M154"/>
    </row>
    <row r="155" spans="13:13" x14ac:dyDescent="0.35">
      <c r="M155"/>
    </row>
    <row r="156" spans="13:13" x14ac:dyDescent="0.35">
      <c r="M156"/>
    </row>
    <row r="157" spans="13:13" x14ac:dyDescent="0.35">
      <c r="M157"/>
    </row>
    <row r="158" spans="13:13" x14ac:dyDescent="0.35">
      <c r="M158"/>
    </row>
    <row r="159" spans="13:13" x14ac:dyDescent="0.35">
      <c r="M159"/>
    </row>
    <row r="160" spans="13:13" x14ac:dyDescent="0.35">
      <c r="M160"/>
    </row>
    <row r="161" spans="13:13" x14ac:dyDescent="0.35">
      <c r="M161"/>
    </row>
    <row r="162" spans="13:13" x14ac:dyDescent="0.35">
      <c r="M162"/>
    </row>
    <row r="163" spans="13:13" x14ac:dyDescent="0.35">
      <c r="M163"/>
    </row>
    <row r="164" spans="13:13" x14ac:dyDescent="0.35">
      <c r="M164"/>
    </row>
    <row r="165" spans="13:13" x14ac:dyDescent="0.35">
      <c r="M165"/>
    </row>
    <row r="166" spans="13:13" x14ac:dyDescent="0.35">
      <c r="M166"/>
    </row>
    <row r="167" spans="13:13" x14ac:dyDescent="0.35">
      <c r="M167"/>
    </row>
    <row r="168" spans="13:13" x14ac:dyDescent="0.35">
      <c r="M168"/>
    </row>
    <row r="169" spans="13:13" x14ac:dyDescent="0.35">
      <c r="M169"/>
    </row>
    <row r="170" spans="13:13" x14ac:dyDescent="0.35">
      <c r="M170"/>
    </row>
    <row r="171" spans="13:13" x14ac:dyDescent="0.35">
      <c r="M171"/>
    </row>
    <row r="172" spans="13:13" x14ac:dyDescent="0.35">
      <c r="M172"/>
    </row>
    <row r="173" spans="13:13" x14ac:dyDescent="0.35">
      <c r="M173"/>
    </row>
    <row r="174" spans="13:13" x14ac:dyDescent="0.35">
      <c r="M174"/>
    </row>
    <row r="175" spans="13:13" x14ac:dyDescent="0.35">
      <c r="M175"/>
    </row>
    <row r="176" spans="13:13" x14ac:dyDescent="0.35">
      <c r="M176"/>
    </row>
    <row r="177" spans="13:13" x14ac:dyDescent="0.35">
      <c r="M177"/>
    </row>
    <row r="178" spans="13:13" x14ac:dyDescent="0.35">
      <c r="M178"/>
    </row>
    <row r="179" spans="13:13" x14ac:dyDescent="0.35">
      <c r="M179"/>
    </row>
  </sheetData>
  <mergeCells count="16">
    <mergeCell ref="A24:A26"/>
    <mergeCell ref="A3:A5"/>
    <mergeCell ref="C1:D1"/>
    <mergeCell ref="P2:Q2"/>
    <mergeCell ref="A19:C19"/>
    <mergeCell ref="A23:C23"/>
    <mergeCell ref="A27:C27"/>
    <mergeCell ref="A28:C28"/>
    <mergeCell ref="A29:C29"/>
    <mergeCell ref="A14:C14"/>
    <mergeCell ref="A15:C15"/>
    <mergeCell ref="A11:A13"/>
    <mergeCell ref="A10:C10"/>
    <mergeCell ref="A7:A9"/>
    <mergeCell ref="A20:A22"/>
    <mergeCell ref="A16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Fertilizers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Ruzirabwoba, Bonkey</cp:lastModifiedBy>
  <cp:revision/>
  <dcterms:created xsi:type="dcterms:W3CDTF">2025-09-30T08:05:42Z</dcterms:created>
  <dcterms:modified xsi:type="dcterms:W3CDTF">2025-09-30T16:27:27Z</dcterms:modified>
  <cp:category/>
  <cp:contentStatus/>
</cp:coreProperties>
</file>